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<sst xmlns="http://schemas.openxmlformats.org/spreadsheetml/2006/main" count="80" uniqueCount="59">
  <si>
    <t xml:space="preserve">East Tisted Parish Council 2023/24 Budget Review &amp; 2024/25 Budget and Precept Proposal Dec 2023 </t>
  </si>
  <si>
    <t xml:space="preserve">2019/20</t>
  </si>
  <si>
    <t xml:space="preserve">2020/21</t>
  </si>
  <si>
    <t xml:space="preserve">2021/22</t>
  </si>
  <si>
    <t xml:space="preserve">2022/23</t>
  </si>
  <si>
    <t xml:space="preserve">2023/24</t>
  </si>
  <si>
    <t xml:space="preserve">2024/25</t>
  </si>
  <si>
    <t xml:space="preserve">Actual</t>
  </si>
  <si>
    <t xml:space="preserve">Estimate</t>
  </si>
  <si>
    <t xml:space="preserve">Notes</t>
  </si>
  <si>
    <t xml:space="preserve">Opening Bank Balance</t>
  </si>
  <si>
    <t xml:space="preserve">opening bank balance April 2024 estimated as current balance less approximate projected spend to 31.03.24</t>
  </si>
  <si>
    <t xml:space="preserve">Payments Out:</t>
  </si>
  <si>
    <t xml:space="preserve">Estimate year end</t>
  </si>
  <si>
    <t xml:space="preserve">Budget proposal</t>
  </si>
  <si>
    <t xml:space="preserve">General Admin / VH hire Cllr Training Courses</t>
  </si>
  <si>
    <t xml:space="preserve">hosting charge for website @ £150 (plus VAT); plus one training course @£120; plus hire of Village Hall @£150; plus potential solicitors fees for registering ownership of the Village Hall @£1,000 (plus) VAT); plus Payroll Services @£130</t>
  </si>
  <si>
    <t xml:space="preserve">Staff Wages/Courses</t>
  </si>
  <si>
    <t xml:space="preserve">11hr/mnth @ £13/hr</t>
  </si>
  <si>
    <t xml:space="preserve">Subscriptions</t>
  </si>
  <si>
    <t xml:space="preserve">Halc/Nalc only.  5% increase allowed</t>
  </si>
  <si>
    <t xml:space="preserve">S 214 Payments</t>
  </si>
  <si>
    <t xml:space="preserve">(donation to PCC)</t>
  </si>
  <si>
    <t xml:space="preserve">no change proposed</t>
  </si>
  <si>
    <t xml:space="preserve">Grass cutting &amp; maintenance</t>
  </si>
  <si>
    <t xml:space="preserve">cricket outfield</t>
  </si>
  <si>
    <t xml:space="preserve">play &amp; pond areas</t>
  </si>
  <si>
    <t xml:space="preserve">10% increase allowed</t>
  </si>
  <si>
    <t xml:space="preserve">Insurance</t>
  </si>
  <si>
    <t xml:space="preserve">New 3-year deal negotiated 2022/25</t>
  </si>
  <si>
    <t xml:space="preserve">Provision of Facilities</t>
  </si>
  <si>
    <t xml:space="preserve">1 defib pad budgeted.</t>
  </si>
  <si>
    <t xml:space="preserve">S142 Payments </t>
  </si>
  <si>
    <t xml:space="preserve">Poppy wreath</t>
  </si>
  <si>
    <t xml:space="preserve">Audit Fees</t>
  </si>
  <si>
    <t xml:space="preserve">S145 payments</t>
  </si>
  <si>
    <t xml:space="preserve">VAT &amp; PAYE</t>
  </si>
  <si>
    <t xml:space="preserve">20% of estimated expenditure liable to VAT</t>
  </si>
  <si>
    <t xml:space="preserve">Traffic Survey (S30)</t>
  </si>
  <si>
    <t xml:space="preserve">one off</t>
  </si>
  <si>
    <t xml:space="preserve">Defibrillator</t>
  </si>
  <si>
    <t xml:space="preserve">Election expenses</t>
  </si>
  <si>
    <t xml:space="preserve">No election anticipated</t>
  </si>
  <si>
    <t xml:space="preserve">Speed control or other project</t>
  </si>
  <si>
    <t xml:space="preserve">possible speed control measures (or other projects)</t>
  </si>
  <si>
    <t xml:space="preserve">Total Annual Expenditure</t>
  </si>
  <si>
    <t xml:space="preserve">Payments In:</t>
  </si>
  <si>
    <t xml:space="preserve">Proposal</t>
  </si>
  <si>
    <t xml:space="preserve">VAT Reclaim</t>
  </si>
  <si>
    <t xml:space="preserve">reclaim will be equal to VAT paid</t>
  </si>
  <si>
    <t xml:space="preserve">HALC Refund</t>
  </si>
  <si>
    <t xml:space="preserve">Precept</t>
  </si>
  <si>
    <t xml:space="preserve">agreed uplift 5%</t>
  </si>
  <si>
    <t xml:space="preserve">District Cllr's grant</t>
  </si>
  <si>
    <t xml:space="preserve">Banking Chairman’s Allowance balance</t>
  </si>
  <si>
    <t xml:space="preserve">discontinued</t>
  </si>
  <si>
    <t xml:space="preserve">Total Annual Income</t>
  </si>
  <si>
    <t xml:space="preserve">Closing Bank Balance</t>
  </si>
  <si>
    <t xml:space="preserve">We are required to keep contingency equivalent to half a year's recurring spend estimated at £2750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</si>
</sst>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\£#,##0.00;[RED]&quot;-£&quot;#,##0.00"/>
    <numFmt numFmtId="167" formatCode="\£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57"/>
  <sheetViews>
    <sheetView showFormulas="false" showGridLines="true" showRowColHeaders="true" showZeros="true" rightToLeft="false" tabSelected="true" showOutlineSymbols="true" defaultGridColor="true" view="normal" topLeftCell="A28" colorId="64" zoomScale="80" zoomScaleNormal="80" zoomScalePageLayoutView="100" workbookViewId="0">
      <selection pane="topLeft" activeCell="I34" activeCellId="0" sqref="I34"/>
    </sheetView>
  </sheetViews>
  <sheetFormatPr defaultColWidth="8.515625" defaultRowHeight="13.8" zeroHeight="false" outlineLevelRow="2" outlineLevelCol="0"/>
  <cols>
    <col collapsed="false" customWidth="true" hidden="false" outlineLevel="0" max="1" min="1" style="1" width="19.42"/>
    <col collapsed="false" customWidth="true" hidden="false" outlineLevel="0" max="3" min="2" style="1" width="10.12"/>
    <col collapsed="false" customWidth="true" hidden="false" outlineLevel="0" max="4" min="4" style="1" width="9.71"/>
    <col collapsed="false" customWidth="true" hidden="false" outlineLevel="0" max="5" min="5" style="1" width="10.85"/>
    <col collapsed="false" customWidth="true" hidden="false" outlineLevel="0" max="6" min="6" style="1" width="10.12"/>
    <col collapsed="false" customWidth="true" hidden="false" outlineLevel="0" max="7" min="7" style="1" width="9.71"/>
    <col collapsed="false" customWidth="true" hidden="false" outlineLevel="0" max="8" min="8" style="1" width="0.52"/>
    <col collapsed="false" customWidth="true" hidden="false" outlineLevel="0" max="9" min="9" style="1" width="59.71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3" customFormat="false" ht="13.8" hidden="false" customHeight="false" outlineLevel="0" collapsed="false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I3" s="5"/>
      <c r="J3" s="5"/>
    </row>
    <row r="4" customFormat="false" ht="13.8" hidden="false" customHeight="false" outlineLevel="0" collapsed="false">
      <c r="A4" s="6"/>
      <c r="B4" s="7" t="s">
        <v>7</v>
      </c>
      <c r="C4" s="7" t="s">
        <v>7</v>
      </c>
      <c r="D4" s="8" t="s">
        <v>7</v>
      </c>
      <c r="E4" s="8" t="s">
        <v>7</v>
      </c>
      <c r="F4" s="8" t="s">
        <v>7</v>
      </c>
      <c r="G4" s="7" t="s">
        <v>8</v>
      </c>
      <c r="I4" s="5"/>
      <c r="J4" s="5"/>
    </row>
    <row r="5" customFormat="false" ht="13.8" hidden="false" customHeight="false" outlineLevel="0" collapsed="false">
      <c r="A5" s="9"/>
      <c r="B5" s="7"/>
      <c r="C5" s="7"/>
      <c r="D5" s="7"/>
      <c r="E5" s="7"/>
      <c r="F5" s="7"/>
      <c r="G5" s="10"/>
      <c r="I5" s="11" t="s">
        <v>9</v>
      </c>
      <c r="J5" s="5"/>
    </row>
    <row r="6" customFormat="false" ht="24" hidden="false" customHeight="false" outlineLevel="1" collapsed="false">
      <c r="A6" s="12" t="s">
        <v>10</v>
      </c>
      <c r="B6" s="13" t="n">
        <v>5070.61</v>
      </c>
      <c r="C6" s="13" t="n">
        <v>5840.89</v>
      </c>
      <c r="D6" s="13" t="n">
        <v>5548.71</v>
      </c>
      <c r="E6" s="14" t="n">
        <v>7428.88</v>
      </c>
      <c r="F6" s="14" t="n">
        <v>8649.6</v>
      </c>
      <c r="G6" s="15" t="n">
        <v>9206.86</v>
      </c>
      <c r="I6" s="16" t="s">
        <v>11</v>
      </c>
      <c r="J6" s="5"/>
    </row>
    <row r="7" customFormat="false" ht="13.8" hidden="false" customHeight="false" outlineLevel="1" collapsed="false">
      <c r="A7" s="9"/>
      <c r="B7" s="17"/>
      <c r="C7" s="17"/>
      <c r="D7" s="17"/>
      <c r="E7" s="17"/>
      <c r="F7" s="17"/>
      <c r="G7" s="17"/>
      <c r="I7" s="11"/>
      <c r="J7" s="5"/>
    </row>
    <row r="8" customFormat="false" ht="24" hidden="false" customHeight="false" outlineLevel="1" collapsed="false">
      <c r="A8" s="12" t="s">
        <v>12</v>
      </c>
      <c r="B8" s="7" t="s">
        <v>7</v>
      </c>
      <c r="C8" s="7" t="s">
        <v>7</v>
      </c>
      <c r="D8" s="7" t="s">
        <v>7</v>
      </c>
      <c r="E8" s="7" t="s">
        <v>7</v>
      </c>
      <c r="F8" s="7" t="s">
        <v>13</v>
      </c>
      <c r="G8" s="7" t="s">
        <v>14</v>
      </c>
      <c r="I8" s="11"/>
      <c r="J8" s="5"/>
    </row>
    <row r="9" customFormat="false" ht="46" hidden="false" customHeight="false" outlineLevel="2" collapsed="false">
      <c r="A9" s="12" t="s">
        <v>15</v>
      </c>
      <c r="B9" s="18" t="n">
        <v>246</v>
      </c>
      <c r="C9" s="19" t="n">
        <v>255.95</v>
      </c>
      <c r="D9" s="19" t="n">
        <v>233.98</v>
      </c>
      <c r="E9" s="19" t="n">
        <v>256</v>
      </c>
      <c r="F9" s="19" t="n">
        <v>550</v>
      </c>
      <c r="G9" s="18" t="n">
        <v>1550</v>
      </c>
      <c r="I9" s="20" t="s">
        <v>16</v>
      </c>
      <c r="J9" s="5"/>
    </row>
    <row r="10" customFormat="false" ht="13.8" hidden="false" customHeight="false" outlineLevel="2" collapsed="false">
      <c r="A10" s="12" t="s">
        <v>17</v>
      </c>
      <c r="B10" s="18"/>
      <c r="C10" s="19"/>
      <c r="D10" s="19"/>
      <c r="E10" s="19" t="n">
        <v>567.6</v>
      </c>
      <c r="F10" s="19" t="n">
        <v>1660</v>
      </c>
      <c r="G10" s="18" t="n">
        <v>1750</v>
      </c>
      <c r="I10" s="11" t="s">
        <v>18</v>
      </c>
      <c r="J10" s="5"/>
    </row>
    <row r="11" customFormat="false" ht="13.8" hidden="false" customHeight="false" outlineLevel="2" collapsed="false">
      <c r="A11" s="12" t="s">
        <v>19</v>
      </c>
      <c r="B11" s="18" t="n">
        <v>153</v>
      </c>
      <c r="C11" s="19" t="n">
        <v>156.6</v>
      </c>
      <c r="D11" s="19" t="n">
        <v>156.54</v>
      </c>
      <c r="E11" s="19" t="n">
        <v>152.85</v>
      </c>
      <c r="F11" s="19" t="n">
        <v>151.04</v>
      </c>
      <c r="G11" s="18" t="n">
        <f aca="false">F11*1.05</f>
        <v>158.592</v>
      </c>
      <c r="I11" s="11" t="s">
        <v>20</v>
      </c>
      <c r="J11" s="5"/>
    </row>
    <row r="12" customFormat="false" ht="13.8" hidden="false" customHeight="false" outlineLevel="2" collapsed="false">
      <c r="A12" s="21" t="s">
        <v>21</v>
      </c>
      <c r="B12" s="22"/>
      <c r="C12" s="23"/>
      <c r="D12" s="23"/>
      <c r="E12" s="23"/>
      <c r="F12" s="23"/>
      <c r="G12" s="22"/>
      <c r="I12" s="11"/>
      <c r="J12" s="5"/>
    </row>
    <row r="13" customFormat="false" ht="13.8" hidden="false" customHeight="false" outlineLevel="2" collapsed="false">
      <c r="A13" s="12" t="s">
        <v>22</v>
      </c>
      <c r="B13" s="24" t="n">
        <v>350</v>
      </c>
      <c r="C13" s="25" t="n">
        <v>350</v>
      </c>
      <c r="D13" s="25" t="n">
        <v>350</v>
      </c>
      <c r="E13" s="25" t="n">
        <v>350</v>
      </c>
      <c r="F13" s="25" t="n">
        <v>350</v>
      </c>
      <c r="G13" s="24" t="n">
        <v>350</v>
      </c>
      <c r="I13" s="11" t="s">
        <v>23</v>
      </c>
      <c r="J13" s="5"/>
    </row>
    <row r="14" customFormat="false" ht="22" hidden="false" customHeight="false" outlineLevel="2" collapsed="false">
      <c r="A14" s="26" t="s">
        <v>24</v>
      </c>
      <c r="B14" s="22"/>
      <c r="C14" s="23"/>
      <c r="D14" s="23"/>
      <c r="E14" s="23"/>
      <c r="F14" s="23"/>
      <c r="G14" s="18" t="n">
        <f aca="false">F16*1.1</f>
        <v>1710.5</v>
      </c>
      <c r="I14" s="11"/>
      <c r="J14" s="5"/>
    </row>
    <row r="15" customFormat="false" ht="13.8" hidden="false" customHeight="false" outlineLevel="2" collapsed="false">
      <c r="A15" s="26" t="s">
        <v>25</v>
      </c>
      <c r="B15" s="24"/>
      <c r="C15" s="25"/>
      <c r="D15" s="25"/>
      <c r="E15" s="25"/>
      <c r="F15" s="25"/>
      <c r="G15" s="18"/>
      <c r="I15" s="11"/>
      <c r="J15" s="5"/>
    </row>
    <row r="16" customFormat="false" ht="13.8" hidden="false" customHeight="false" outlineLevel="2" collapsed="false">
      <c r="A16" s="27" t="s">
        <v>26</v>
      </c>
      <c r="B16" s="24" t="n">
        <f aca="false">700+650</f>
        <v>1350</v>
      </c>
      <c r="C16" s="25" t="n">
        <v>1260</v>
      </c>
      <c r="D16" s="25" t="n">
        <v>1646.28</v>
      </c>
      <c r="E16" s="25" t="n">
        <v>1250</v>
      </c>
      <c r="F16" s="25" t="n">
        <v>1555</v>
      </c>
      <c r="G16" s="18"/>
      <c r="I16" s="11" t="s">
        <v>27</v>
      </c>
      <c r="J16" s="5"/>
    </row>
    <row r="17" customFormat="false" ht="13.8" hidden="false" customHeight="false" outlineLevel="2" collapsed="false">
      <c r="A17" s="12" t="s">
        <v>28</v>
      </c>
      <c r="B17" s="18" t="n">
        <v>238.12</v>
      </c>
      <c r="C17" s="19" t="n">
        <v>238.63</v>
      </c>
      <c r="D17" s="19" t="n">
        <v>238.63</v>
      </c>
      <c r="E17" s="19" t="n">
        <v>318.68</v>
      </c>
      <c r="F17" s="19" t="n">
        <v>327.08</v>
      </c>
      <c r="G17" s="18" t="n">
        <v>340</v>
      </c>
      <c r="I17" s="11" t="s">
        <v>29</v>
      </c>
      <c r="J17" s="5"/>
    </row>
    <row r="18" customFormat="false" ht="13.8" hidden="false" customHeight="false" outlineLevel="2" collapsed="false">
      <c r="A18" s="12" t="s">
        <v>30</v>
      </c>
      <c r="B18" s="28" t="n">
        <f aca="false">573+145</f>
        <v>718</v>
      </c>
      <c r="C18" s="29" t="n">
        <v>81</v>
      </c>
      <c r="D18" s="29" t="n">
        <v>190.74</v>
      </c>
      <c r="E18" s="29" t="n">
        <v>430.44</v>
      </c>
      <c r="F18" s="29" t="n">
        <v>250</v>
      </c>
      <c r="G18" s="28" t="n">
        <v>250</v>
      </c>
      <c r="I18" s="11" t="s">
        <v>31</v>
      </c>
      <c r="J18" s="5"/>
    </row>
    <row r="19" customFormat="false" ht="13.8" hidden="false" customHeight="false" outlineLevel="2" collapsed="false">
      <c r="A19" s="12" t="s">
        <v>32</v>
      </c>
      <c r="B19" s="18" t="n">
        <v>50</v>
      </c>
      <c r="C19" s="19" t="n">
        <v>50</v>
      </c>
      <c r="D19" s="19" t="n">
        <v>50</v>
      </c>
      <c r="E19" s="19" t="n">
        <v>18</v>
      </c>
      <c r="F19" s="19" t="n">
        <v>20</v>
      </c>
      <c r="G19" s="18" t="n">
        <v>25</v>
      </c>
      <c r="I19" s="11" t="s">
        <v>33</v>
      </c>
      <c r="J19" s="5"/>
    </row>
    <row r="20" customFormat="false" ht="13.8" hidden="false" customHeight="false" outlineLevel="2" collapsed="false">
      <c r="A20" s="12" t="s">
        <v>34</v>
      </c>
      <c r="B20" s="18" t="n">
        <v>105</v>
      </c>
      <c r="C20" s="19" t="n">
        <v>110</v>
      </c>
      <c r="D20" s="19" t="n">
        <v>110</v>
      </c>
      <c r="E20" s="19" t="n">
        <v>110</v>
      </c>
      <c r="F20" s="19" t="n">
        <v>120</v>
      </c>
      <c r="G20" s="18" t="n">
        <f aca="false">F20*1.1</f>
        <v>132</v>
      </c>
      <c r="I20" s="11" t="s">
        <v>27</v>
      </c>
      <c r="J20" s="5"/>
    </row>
    <row r="21" customFormat="false" ht="13.8" hidden="false" customHeight="false" outlineLevel="2" collapsed="false">
      <c r="A21" s="12" t="s">
        <v>35</v>
      </c>
      <c r="B21" s="18"/>
      <c r="C21" s="19"/>
      <c r="D21" s="19"/>
      <c r="E21" s="19"/>
      <c r="F21" s="19"/>
      <c r="G21" s="18"/>
      <c r="I21" s="11"/>
      <c r="J21" s="5"/>
    </row>
    <row r="22" customFormat="false" ht="13.8" hidden="false" customHeight="false" outlineLevel="2" collapsed="false">
      <c r="A22" s="12" t="s">
        <v>36</v>
      </c>
      <c r="B22" s="18" t="n">
        <v>114.6</v>
      </c>
      <c r="C22" s="19" t="n">
        <v>677.4</v>
      </c>
      <c r="D22" s="19" t="n">
        <v>74.8</v>
      </c>
      <c r="E22" s="19" t="n">
        <v>121.09</v>
      </c>
      <c r="F22" s="19" t="n">
        <v>100</v>
      </c>
      <c r="G22" s="18" t="n">
        <v>1350</v>
      </c>
      <c r="I22" s="11" t="s">
        <v>37</v>
      </c>
      <c r="J22" s="5"/>
    </row>
    <row r="23" customFormat="false" ht="13.8" hidden="false" customHeight="false" outlineLevel="2" collapsed="false">
      <c r="A23" s="12" t="s">
        <v>38</v>
      </c>
      <c r="B23" s="30"/>
      <c r="C23" s="31"/>
      <c r="D23" s="31"/>
      <c r="E23" s="31"/>
      <c r="F23" s="31"/>
      <c r="G23" s="30"/>
      <c r="I23" s="11" t="s">
        <v>39</v>
      </c>
      <c r="J23" s="5"/>
    </row>
    <row r="24" customFormat="false" ht="13.8" hidden="false" customHeight="false" outlineLevel="2" collapsed="false">
      <c r="A24" s="12" t="s">
        <v>40</v>
      </c>
      <c r="B24" s="32"/>
      <c r="C24" s="33"/>
      <c r="D24" s="33"/>
      <c r="E24" s="33"/>
      <c r="F24" s="33"/>
      <c r="G24" s="32"/>
      <c r="I24" s="11" t="s">
        <v>39</v>
      </c>
      <c r="J24" s="5"/>
    </row>
    <row r="25" customFormat="false" ht="13.8" hidden="false" customHeight="false" outlineLevel="2" collapsed="false">
      <c r="A25" s="12" t="s">
        <v>41</v>
      </c>
      <c r="B25" s="34" t="n">
        <v>119.6</v>
      </c>
      <c r="C25" s="35"/>
      <c r="D25" s="35"/>
      <c r="E25" s="35"/>
      <c r="F25" s="35" t="n">
        <v>95</v>
      </c>
      <c r="G25" s="34"/>
      <c r="I25" s="11" t="s">
        <v>42</v>
      </c>
      <c r="J25" s="5"/>
    </row>
    <row r="26" customFormat="false" ht="24" hidden="false" customHeight="false" outlineLevel="2" collapsed="false">
      <c r="A26" s="12" t="s">
        <v>43</v>
      </c>
      <c r="B26" s="34"/>
      <c r="C26" s="35" t="n">
        <v>3050</v>
      </c>
      <c r="D26" s="35" t="n">
        <v>400</v>
      </c>
      <c r="E26" s="35" t="n">
        <v>238</v>
      </c>
      <c r="F26" s="35" t="n">
        <v>0</v>
      </c>
      <c r="G26" s="34" t="n">
        <v>5300</v>
      </c>
      <c r="I26" s="11" t="s">
        <v>44</v>
      </c>
      <c r="J26" s="5"/>
    </row>
    <row r="27" customFormat="false" ht="23.85" hidden="false" customHeight="false" outlineLevel="1" collapsed="false">
      <c r="A27" s="12" t="s">
        <v>45</v>
      </c>
      <c r="B27" s="30" t="n">
        <f aca="false">SUM(B9:B26)</f>
        <v>3444.32</v>
      </c>
      <c r="C27" s="31" t="n">
        <f aca="false">SUM(C9:C26)</f>
        <v>6229.58</v>
      </c>
      <c r="D27" s="31" t="n">
        <f aca="false">SUM(D9:D26)</f>
        <v>3450.97</v>
      </c>
      <c r="E27" s="31" t="n">
        <f aca="false">SUM(E9:E26)</f>
        <v>3812.66</v>
      </c>
      <c r="F27" s="31" t="n">
        <f aca="false">SUM(F9:F26)</f>
        <v>5178.12</v>
      </c>
      <c r="G27" s="30" t="n">
        <f aca="false">SUM(G9:G26)</f>
        <v>12916.092</v>
      </c>
      <c r="I27" s="11"/>
      <c r="J27" s="5"/>
    </row>
    <row r="28" customFormat="false" ht="13.8" hidden="false" customHeight="false" outlineLevel="1" collapsed="false">
      <c r="A28" s="12"/>
      <c r="B28" s="36"/>
      <c r="C28" s="36"/>
      <c r="D28" s="36"/>
      <c r="E28" s="36"/>
      <c r="F28" s="36"/>
      <c r="G28" s="36"/>
      <c r="I28" s="11"/>
      <c r="J28" s="5"/>
    </row>
    <row r="29" customFormat="false" ht="13.8" hidden="false" customHeight="false" outlineLevel="1" collapsed="false">
      <c r="A29" s="12"/>
      <c r="B29" s="4" t="s">
        <v>1</v>
      </c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I29" s="11"/>
      <c r="J29" s="5"/>
    </row>
    <row r="30" customFormat="false" ht="24" hidden="false" customHeight="false" outlineLevel="1" collapsed="false">
      <c r="A30" s="12" t="s">
        <v>46</v>
      </c>
      <c r="B30" s="7" t="s">
        <v>7</v>
      </c>
      <c r="C30" s="7" t="s">
        <v>7</v>
      </c>
      <c r="D30" s="8" t="s">
        <v>7</v>
      </c>
      <c r="E30" s="7" t="s">
        <v>7</v>
      </c>
      <c r="F30" s="7" t="s">
        <v>13</v>
      </c>
      <c r="G30" s="7" t="s">
        <v>47</v>
      </c>
      <c r="I30" s="11"/>
      <c r="J30" s="5"/>
    </row>
    <row r="31" customFormat="false" ht="13.8" hidden="false" customHeight="false" outlineLevel="2" collapsed="false">
      <c r="A31" s="12" t="s">
        <v>48</v>
      </c>
      <c r="B31" s="18" t="n">
        <v>114.6</v>
      </c>
      <c r="C31" s="19" t="n">
        <v>677.4</v>
      </c>
      <c r="D31" s="19" t="n">
        <v>74.8</v>
      </c>
      <c r="E31" s="19"/>
      <c r="F31" s="19" t="n">
        <v>299.59</v>
      </c>
      <c r="G31" s="18" t="n">
        <v>1350</v>
      </c>
      <c r="I31" s="11" t="s">
        <v>49</v>
      </c>
      <c r="J31" s="5"/>
    </row>
    <row r="32" customFormat="false" ht="13.8" hidden="false" customHeight="false" outlineLevel="2" collapsed="false">
      <c r="A32" s="12" t="s">
        <v>50</v>
      </c>
      <c r="B32" s="36"/>
      <c r="C32" s="37"/>
      <c r="D32" s="37"/>
      <c r="E32" s="37"/>
      <c r="F32" s="37"/>
      <c r="G32" s="36"/>
      <c r="I32" s="11"/>
      <c r="J32" s="5"/>
    </row>
    <row r="33" customFormat="false" ht="13.8" hidden="false" customHeight="false" outlineLevel="2" collapsed="false">
      <c r="A33" s="12" t="s">
        <v>51</v>
      </c>
      <c r="B33" s="18" t="n">
        <v>4100</v>
      </c>
      <c r="C33" s="19" t="n">
        <v>4510</v>
      </c>
      <c r="D33" s="19" t="n">
        <v>4735</v>
      </c>
      <c r="E33" s="19" t="n">
        <v>4853.38</v>
      </c>
      <c r="F33" s="19" t="n">
        <v>5435.79</v>
      </c>
      <c r="G33" s="18" t="n">
        <f aca="false">F33*1.05</f>
        <v>5707.5795</v>
      </c>
      <c r="I33" s="11" t="s">
        <v>52</v>
      </c>
      <c r="J33" s="5"/>
    </row>
    <row r="34" customFormat="false" ht="13.8" hidden="false" customHeight="false" outlineLevel="2" collapsed="false">
      <c r="A34" s="12" t="s">
        <v>53</v>
      </c>
      <c r="B34" s="18"/>
      <c r="C34" s="19" t="n">
        <v>750</v>
      </c>
      <c r="D34" s="19" t="n">
        <v>476.34</v>
      </c>
      <c r="E34" s="19" t="n">
        <v>180</v>
      </c>
      <c r="F34" s="19"/>
      <c r="G34" s="18"/>
      <c r="I34" s="11"/>
      <c r="J34" s="5"/>
    </row>
    <row r="35" customFormat="false" ht="23.1" hidden="false" customHeight="false" outlineLevel="2" collapsed="false">
      <c r="A35" s="12" t="s">
        <v>54</v>
      </c>
      <c r="B35" s="36"/>
      <c r="C35" s="37"/>
      <c r="D35" s="37"/>
      <c r="E35" s="37"/>
      <c r="F35" s="37"/>
      <c r="G35" s="36"/>
      <c r="I35" s="11" t="s">
        <v>55</v>
      </c>
      <c r="J35" s="5"/>
    </row>
    <row r="36" customFormat="false" ht="13.8" hidden="false" customHeight="false" outlineLevel="1" collapsed="false">
      <c r="A36" s="12" t="s">
        <v>56</v>
      </c>
      <c r="B36" s="18" t="n">
        <f aca="false">SUM(B31:B35)</f>
        <v>4214.6</v>
      </c>
      <c r="C36" s="19" t="n">
        <f aca="false">SUM(C31:C35)</f>
        <v>5937.4</v>
      </c>
      <c r="D36" s="19" t="n">
        <f aca="false">SUM(D31:D35)</f>
        <v>5286.14</v>
      </c>
      <c r="E36" s="19" t="n">
        <f aca="false">SUM(E31:E35)</f>
        <v>5033.38</v>
      </c>
      <c r="F36" s="19" t="n">
        <f aca="false">SUM(F31:F35)</f>
        <v>5735.38</v>
      </c>
      <c r="G36" s="18" t="n">
        <f aca="false">G31+G33</f>
        <v>7057.5795</v>
      </c>
      <c r="I36" s="11"/>
      <c r="J36" s="5"/>
    </row>
    <row r="37" customFormat="false" ht="13.8" hidden="false" customHeight="false" outlineLevel="1" collapsed="false">
      <c r="A37" s="12"/>
      <c r="B37" s="36"/>
      <c r="C37" s="36"/>
      <c r="D37" s="36"/>
      <c r="E37" s="36"/>
      <c r="F37" s="36"/>
      <c r="G37" s="36"/>
      <c r="I37" s="11"/>
      <c r="J37" s="5"/>
    </row>
    <row r="38" customFormat="false" ht="24" hidden="false" customHeight="false" outlineLevel="0" collapsed="false">
      <c r="A38" s="12" t="s">
        <v>57</v>
      </c>
      <c r="B38" s="13" t="n">
        <f aca="false">B6+B36-B27</f>
        <v>5840.89</v>
      </c>
      <c r="C38" s="13" t="n">
        <f aca="false">C6+C36-C27</f>
        <v>5548.71</v>
      </c>
      <c r="D38" s="13" t="n">
        <v>7428.88</v>
      </c>
      <c r="E38" s="13" t="n">
        <f aca="false">E6+E36-E27</f>
        <v>8649.6</v>
      </c>
      <c r="F38" s="13" t="n">
        <f aca="false">F6+F36-F27</f>
        <v>9206.86</v>
      </c>
      <c r="G38" s="13" t="n">
        <f aca="false">F38+G36-G27</f>
        <v>3348.3475</v>
      </c>
      <c r="I38" s="20" t="s">
        <v>58</v>
      </c>
      <c r="J38" s="5"/>
    </row>
    <row r="39" customFormat="false" ht="13.8" hidden="false" customHeight="false" outlineLevel="0" collapsed="false">
      <c r="I39" s="11"/>
      <c r="J39" s="5"/>
    </row>
    <row r="40" customFormat="false" ht="13.8" hidden="false" customHeight="false" outlineLevel="0" collapsed="false">
      <c r="A40" s="38"/>
      <c r="B40" s="39"/>
      <c r="C40" s="39"/>
      <c r="D40" s="39"/>
      <c r="F40" s="39"/>
      <c r="G40" s="39"/>
      <c r="I40" s="11"/>
      <c r="J40" s="5"/>
    </row>
    <row r="41" customFormat="false" ht="13.8" hidden="false" customHeight="false" outlineLevel="0" collapsed="false">
      <c r="A41" s="16"/>
      <c r="B41" s="39"/>
      <c r="C41" s="40"/>
      <c r="D41" s="41"/>
      <c r="F41" s="42"/>
      <c r="G41" s="41"/>
      <c r="I41" s="39"/>
    </row>
    <row r="42" customFormat="false" ht="13.8" hidden="false" customHeight="false" outlineLevel="0" collapsed="false">
      <c r="I42" s="39"/>
    </row>
    <row r="43" customFormat="false" ht="13.8" hidden="false" customHeight="false" outlineLevel="0" collapsed="false">
      <c r="I43" s="39"/>
    </row>
    <row r="44" customFormat="false" ht="13.8" hidden="false" customHeight="false" outlineLevel="0" collapsed="false">
      <c r="I44" s="39"/>
    </row>
    <row r="45" customFormat="false" ht="13.8" hidden="false" customHeight="false" outlineLevel="0" collapsed="false">
      <c r="I45" s="39"/>
    </row>
    <row r="46" customFormat="false" ht="13.8" hidden="false" customHeight="false" outlineLevel="0" collapsed="false">
      <c r="I46" s="39"/>
    </row>
    <row r="47" customFormat="false" ht="13.8" hidden="false" customHeight="false" outlineLevel="0" collapsed="false">
      <c r="I47" s="39"/>
    </row>
    <row r="48" customFormat="false" ht="13.8" hidden="false" customHeight="false" outlineLevel="0" collapsed="false">
      <c r="I48" s="39"/>
    </row>
    <row r="49" customFormat="false" ht="13.8" hidden="false" customHeight="false" outlineLevel="0" collapsed="false">
      <c r="I49" s="39"/>
    </row>
    <row r="50" customFormat="false" ht="13.8" hidden="false" customHeight="false" outlineLevel="0" collapsed="false">
      <c r="I50" s="39"/>
    </row>
    <row r="51" customFormat="false" ht="13.8" hidden="false" customHeight="false" outlineLevel="0" collapsed="false">
      <c r="I51" s="39"/>
    </row>
    <row r="52" customFormat="false" ht="13.8" hidden="false" customHeight="false" outlineLevel="0" collapsed="false">
      <c r="I52" s="39"/>
    </row>
    <row r="53" customFormat="false" ht="13.8" hidden="false" customHeight="false" outlineLevel="0" collapsed="false">
      <c r="I53" s="39"/>
    </row>
    <row r="54" customFormat="false" ht="13.8" hidden="false" customHeight="false" outlineLevel="0" collapsed="false">
      <c r="I54" s="39"/>
    </row>
    <row r="55" customFormat="false" ht="13.8" hidden="false" customHeight="false" outlineLevel="0" collapsed="false">
      <c r="I55" s="39"/>
    </row>
    <row r="56" customFormat="false" ht="13.8" hidden="false" customHeight="false" outlineLevel="0" collapsed="false">
      <c r="I56" s="39"/>
    </row>
    <row r="57" customFormat="false" ht="13.8" hidden="false" customHeight="false" outlineLevel="0" collapsed="false">
      <c r="I57" s="39"/>
    </row>
  </sheetData>
  <mergeCells count="2">
    <mergeCell ref="A1:I1"/>
    <mergeCell ref="G14:G16"/>
  </mergeCells>
  <printOptions headings="false" gridLines="false" gridLinesSet="true" horizontalCentered="false" verticalCentered="false"/>
  <pageMargins left="0.511805555555556" right="0.511805555555556" top="0.354166666666667" bottom="0.157638888888889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2018-11-26T15:00:07Z</dcterms:created>
  <dc:creator>Helen</dc:creator>
  <dc:description/>
  <dc:language>en-GB</dc:language>
  <cp:lastModifiedBy/>
  <dcterms:modified xsi:type="dcterms:W3CDTF">2023-12-08T15:34:10Z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